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1 14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2021 14 дом'!$A$1:$I$48</definedName>
  </definedNames>
  <calcPr fullCalcOnLoad="1"/>
</workbook>
</file>

<file path=xl/sharedStrings.xml><?xml version="1.0" encoding="utf-8"?>
<sst xmlns="http://schemas.openxmlformats.org/spreadsheetml/2006/main" count="178" uniqueCount="138">
  <si>
    <t>Приложение к решению собранию</t>
  </si>
  <si>
    <t>руб./м2</t>
  </si>
  <si>
    <t>S дома =</t>
  </si>
  <si>
    <t>в т.ч.</t>
  </si>
  <si>
    <t xml:space="preserve"> руб./м2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</si>
  <si>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</si>
  <si>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</si>
  <si>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</si>
  <si>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</si>
  <si>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</si>
  <si>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</si>
  <si>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</si>
  <si>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</si>
  <si>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</si>
  <si>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</si>
  <si>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</si>
  <si>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</si>
  <si>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</si>
  <si>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</si>
  <si>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</si>
  <si>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</si>
  <si>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</si>
  <si>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</si>
  <si>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</si>
  <si>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</si>
  <si>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</si>
  <si>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</si>
  <si>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</si>
  <si>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</si>
  <si>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</si>
  <si>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</si>
  <si>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</si>
  <si>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</si>
  <si>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</si>
  <si>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</si>
  <si>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</si>
  <si>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</si>
  <si>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</si>
  <si>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</si>
  <si>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</si>
  <si>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</si>
  <si>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</si>
  <si>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</si>
  <si>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</si>
  <si>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</si>
  <si>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</si>
  <si>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</si>
  <si>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</si>
  <si>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</si>
  <si>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</si>
  <si>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</si>
  <si>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</si>
  <si>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твердо-коммунальных отходов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</si>
  <si>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</si>
  <si>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</si>
  <si>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</si>
  <si>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</si>
  <si>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</si>
  <si>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</si>
  <si>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</si>
  <si>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</si>
  <si>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</si>
  <si>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</si>
  <si>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</si>
  <si>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</si>
  <si>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</si>
  <si>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</si>
  <si>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</si>
  <si>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</si>
  <si>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</si>
  <si>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</si>
  <si>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</si>
  <si>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</si>
  <si>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</si>
  <si>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</si>
  <si>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</si>
  <si>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</si>
  <si>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</si>
  <si>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</si>
  <si>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</si>
  <si>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</si>
  <si>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</si>
  <si>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</si>
  <si>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</si>
  <si>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</si>
  <si>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</si>
  <si>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</si>
  <si>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</si>
  <si>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</si>
  <si>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</si>
  <si>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</si>
  <si>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</si>
  <si>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</si>
  <si>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</si>
  <si>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</si>
  <si>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</si>
  <si>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</si>
  <si>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</si>
  <si>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</si>
  <si>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</si>
  <si>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</si>
  <si>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</si>
  <si>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</si>
  <si>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</si>
  <si>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</si>
  <si>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</si>
  <si>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</si>
  <si>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</si>
  <si>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</si>
  <si>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</si>
  <si>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</si>
  <si>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</si>
  <si>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</si>
  <si>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</si>
  <si>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</si>
  <si>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</si>
  <si>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</si>
  <si>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3. ОДН по ком.услугам</t>
  </si>
  <si>
    <t xml:space="preserve">Смета доходов и расходов по услугам содержания и текущего ремонта многоквартирного дома по адресу ул.Новобайдаевская,14 </t>
  </si>
  <si>
    <t>от "_____" ______________2021г.</t>
  </si>
  <si>
    <t>Общая сумма сборов  за 1м2 (до 01.06.2021г.)</t>
  </si>
  <si>
    <t>Общая сумма сборов  за 1м2 (после 01.06.2021г.)</t>
  </si>
  <si>
    <t>Содержание жилого помещения (до 01.06.2021г.), в т.ч.</t>
  </si>
  <si>
    <t>Содержание жилого помещения (после 01.06.2021г.), в т.ч.</t>
  </si>
  <si>
    <t>1. Содержание жилья до 01.06.2021г.</t>
  </si>
  <si>
    <t>1. Содержание жилья после 01.06.2021г.</t>
  </si>
  <si>
    <t>Обслуживание лифтов до 01.06.2021</t>
  </si>
  <si>
    <t>Обслуживание лифтов после 01.06.2021</t>
  </si>
  <si>
    <t>Необходимые работы по текущему ремонту в 2021 г.</t>
  </si>
  <si>
    <t>ремонт межпанельных швов</t>
  </si>
  <si>
    <t>замена кобр на светодиодное освещение</t>
  </si>
  <si>
    <t>по результатам весеннего и осеннего осмотров</t>
  </si>
  <si>
    <t>регулировка и ремонт оконных створок в подъездах (регулировка,замена ручек,замена фурнетуры и резинок)</t>
  </si>
  <si>
    <t>ремонт люков мусоропровода(запенка отверстий вокруг люка, приварка петель,установка стержня)</t>
  </si>
  <si>
    <t>непредвиденные ремонтные работы по инженерному оборудованию в домах</t>
  </si>
  <si>
    <t>косметический ремонт крылец с покраской входной двери</t>
  </si>
  <si>
    <t>подклейка фартуков и примыканий на кровле</t>
  </si>
  <si>
    <t>подсыпка детских площадок отсевом(под качелями)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</si>
</sst>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33" borderId="0" xfId="0" applyFont="1" applyFill="1" applyAlignment="1">
      <alignment/>
    </xf>
    <xf numFmtId="0" fontId="61" fillId="0" borderId="10" xfId="0" applyFont="1" applyBorder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3" fillId="0" borderId="0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64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left" vertical="top" wrapText="1"/>
    </xf>
    <xf numFmtId="0" fontId="68" fillId="0" borderId="15" xfId="0" applyFont="1" applyBorder="1" applyAlignment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69" fillId="0" borderId="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2" fontId="66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0" fontId="70" fillId="33" borderId="14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/>
    </xf>
    <xf numFmtId="0" fontId="71" fillId="0" borderId="10" xfId="0" applyFont="1" applyBorder="1" applyAlignment="1">
      <alignment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1" fillId="33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6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6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3" fillId="0" borderId="10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3" fillId="0" borderId="23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24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63" fillId="0" borderId="17" xfId="0" applyFont="1" applyBorder="1" applyAlignment="1">
      <alignment vertical="top"/>
    </xf>
    <xf numFmtId="0" fontId="63" fillId="0" borderId="24" xfId="0" applyFont="1" applyBorder="1" applyAlignment="1">
      <alignment vertical="top"/>
    </xf>
    <xf numFmtId="0" fontId="74" fillId="0" borderId="0" xfId="0" applyFont="1" applyAlignment="1">
      <alignment horizontal="right" vertical="center" wrapText="1"/>
    </xf>
    <xf numFmtId="0" fontId="75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horizontal="center" vertical="center"/>
    </xf>
    <xf numFmtId="2" fontId="70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33" borderId="28" xfId="0" applyNumberFormat="1" applyFont="1" applyFill="1" applyBorder="1" applyAlignment="1" applyProtection="1">
      <alignment horizontal="left" vertical="center" wrapText="1"/>
      <protection/>
    </xf>
    <xf numFmtId="0" fontId="0" fillId="33" borderId="29" xfId="0" applyFill="1" applyBorder="1" applyAlignment="1">
      <alignment/>
    </xf>
    <xf numFmtId="4" fontId="2" fillId="33" borderId="29" xfId="0" applyNumberFormat="1" applyFont="1" applyFill="1" applyBorder="1" applyAlignment="1" applyProtection="1">
      <alignment horizontal="center" vertical="top"/>
      <protection/>
    </xf>
    <xf numFmtId="4" fontId="6" fillId="34" borderId="10" xfId="0" applyNumberFormat="1" applyFont="1" applyFill="1" applyBorder="1" applyAlignment="1" applyProtection="1">
      <alignment horizontal="center" vertical="center"/>
      <protection/>
    </xf>
    <xf numFmtId="2" fontId="7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0" fontId="76" fillId="34" borderId="10" xfId="0" applyFont="1" applyFill="1" applyBorder="1" applyAlignment="1">
      <alignment horizontal="center" vertical="center"/>
    </xf>
    <xf numFmtId="0" fontId="70" fillId="34" borderId="14" xfId="0" applyFont="1" applyFill="1" applyBorder="1" applyAlignment="1">
      <alignment horizontal="center" vertical="center"/>
    </xf>
    <xf numFmtId="0" fontId="2" fillId="8" borderId="30" xfId="0" applyNumberFormat="1" applyFont="1" applyFill="1" applyBorder="1" applyAlignment="1" applyProtection="1">
      <alignment horizontal="left" vertical="center" wrapText="1"/>
      <protection/>
    </xf>
    <xf numFmtId="0" fontId="59" fillId="8" borderId="31" xfId="0" applyFont="1" applyFill="1" applyBorder="1" applyAlignment="1">
      <alignment/>
    </xf>
    <xf numFmtId="0" fontId="59" fillId="8" borderId="32" xfId="0" applyFont="1" applyFill="1" applyBorder="1" applyAlignment="1">
      <alignment/>
    </xf>
    <xf numFmtId="4" fontId="8" fillId="33" borderId="29" xfId="0" applyNumberFormat="1" applyFont="1" applyFill="1" applyBorder="1" applyAlignment="1" applyProtection="1">
      <alignment horizontal="center" vertical="center"/>
      <protection/>
    </xf>
    <xf numFmtId="2" fontId="70" fillId="33" borderId="29" xfId="0" applyNumberFormat="1" applyFont="1" applyFill="1" applyBorder="1" applyAlignment="1">
      <alignment vertical="center"/>
    </xf>
    <xf numFmtId="0" fontId="70" fillId="33" borderId="33" xfId="0" applyFont="1" applyFill="1" applyBorder="1" applyAlignment="1">
      <alignment horizontal="center" vertical="center"/>
    </xf>
    <xf numFmtId="0" fontId="2" fillId="8" borderId="34" xfId="0" applyNumberFormat="1" applyFont="1" applyFill="1" applyBorder="1" applyAlignment="1" applyProtection="1">
      <alignment horizontal="left" vertical="center" wrapText="1"/>
      <protection/>
    </xf>
    <xf numFmtId="0" fontId="59" fillId="8" borderId="35" xfId="0" applyFont="1" applyFill="1" applyBorder="1" applyAlignment="1">
      <alignment/>
    </xf>
    <xf numFmtId="0" fontId="59" fillId="8" borderId="36" xfId="0" applyFont="1" applyFill="1" applyBorder="1" applyAlignment="1">
      <alignment/>
    </xf>
    <xf numFmtId="0" fontId="70" fillId="8" borderId="26" xfId="0" applyFont="1" applyFill="1" applyBorder="1" applyAlignment="1">
      <alignment horizontal="center" vertical="center"/>
    </xf>
    <xf numFmtId="0" fontId="70" fillId="8" borderId="37" xfId="0" applyFont="1" applyFill="1" applyBorder="1" applyAlignment="1">
      <alignment horizontal="center" vertical="center"/>
    </xf>
    <xf numFmtId="2" fontId="8" fillId="8" borderId="37" xfId="0" applyNumberFormat="1" applyFont="1" applyFill="1" applyBorder="1" applyAlignment="1" applyProtection="1">
      <alignment horizontal="center" vertical="top"/>
      <protection/>
    </xf>
    <xf numFmtId="0" fontId="70" fillId="8" borderId="37" xfId="0" applyFont="1" applyFill="1" applyBorder="1" applyAlignment="1">
      <alignment horizontal="center" vertical="top" wrapText="1"/>
    </xf>
    <xf numFmtId="4" fontId="8" fillId="8" borderId="38" xfId="0" applyNumberFormat="1" applyFont="1" applyFill="1" applyBorder="1" applyAlignment="1" applyProtection="1">
      <alignment horizontal="center" vertical="top"/>
      <protection/>
    </xf>
    <xf numFmtId="4" fontId="8" fillId="8" borderId="37" xfId="0" applyNumberFormat="1" applyFont="1" applyFill="1" applyBorder="1" applyAlignment="1" applyProtection="1">
      <alignment horizontal="center" vertical="top"/>
      <protection/>
    </xf>
    <xf numFmtId="2" fontId="77" fillId="0" borderId="0" xfId="0" applyNumberFormat="1" applyFont="1" applyAlignment="1">
      <alignment horizontal="center" vertical="top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9" xfId="0" applyBorder="1" applyAlignment="1">
      <alignment vertical="justify"/>
    </xf>
    <xf numFmtId="0" fontId="0" fillId="0" borderId="40" xfId="0" applyBorder="1" applyAlignment="1">
      <alignment vertical="justify"/>
    </xf>
    <xf numFmtId="0" fontId="0" fillId="0" borderId="41" xfId="0" applyBorder="1" applyAlignment="1">
      <alignment vertical="justify"/>
    </xf>
    <xf numFmtId="0" fontId="0" fillId="0" borderId="42" xfId="0" applyBorder="1" applyAlignment="1">
      <alignment vertical="justify"/>
    </xf>
    <xf numFmtId="0" fontId="0" fillId="0" borderId="16" xfId="0" applyBorder="1" applyAlignment="1">
      <alignment vertical="justify"/>
    </xf>
    <xf numFmtId="0" fontId="0" fillId="0" borderId="43" xfId="0" applyBorder="1" applyAlignment="1">
      <alignment vertical="justify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4" fontId="5" fillId="0" borderId="44" xfId="0" applyNumberFormat="1" applyFont="1" applyFill="1" applyBorder="1" applyAlignment="1">
      <alignment horizontal="center" vertical="center" wrapText="1"/>
    </xf>
    <xf numFmtId="4" fontId="4" fillId="33" borderId="44" xfId="0" applyNumberFormat="1" applyFont="1" applyFill="1" applyBorder="1" applyAlignment="1" applyProtection="1">
      <alignment horizontal="center" vertical="center"/>
      <protection/>
    </xf>
    <xf numFmtId="2" fontId="66" fillId="33" borderId="44" xfId="0" applyNumberFormat="1" applyFont="1" applyFill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59" fillId="0" borderId="29" xfId="0" applyFont="1" applyBorder="1" applyAlignment="1">
      <alignment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 applyProtection="1">
      <alignment horizontal="center" vertical="center"/>
      <protection/>
    </xf>
    <xf numFmtId="0" fontId="66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 applyProtection="1">
      <alignment horizontal="center" vertical="center"/>
      <protection/>
    </xf>
    <xf numFmtId="0" fontId="70" fillId="0" borderId="32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 wrapText="1"/>
    </xf>
    <xf numFmtId="0" fontId="78" fillId="0" borderId="31" xfId="0" applyFont="1" applyBorder="1" applyAlignment="1">
      <alignment vertical="center" wrapText="1"/>
    </xf>
    <xf numFmtId="4" fontId="8" fillId="0" borderId="31" xfId="0" applyNumberFormat="1" applyFont="1" applyFill="1" applyBorder="1" applyAlignment="1">
      <alignment horizontal="center" vertical="center" wrapText="1"/>
    </xf>
    <xf numFmtId="4" fontId="6" fillId="33" borderId="31" xfId="0" applyNumberFormat="1" applyFont="1" applyFill="1" applyBorder="1" applyAlignment="1">
      <alignment horizontal="center" vertical="center" wrapText="1"/>
    </xf>
    <xf numFmtId="2" fontId="70" fillId="8" borderId="45" xfId="0" applyNumberFormat="1" applyFont="1" applyFill="1" applyBorder="1" applyAlignment="1">
      <alignment horizontal="center" vertical="top"/>
    </xf>
    <xf numFmtId="2" fontId="70" fillId="8" borderId="25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view="pageBreakPreview" zoomScaleSheetLayoutView="100" zoomScalePageLayoutView="0" workbookViewId="0" topLeftCell="A19">
      <selection activeCell="G43" sqref="G43:K44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421875" style="1" customWidth="1"/>
    <col min="10" max="11" width="9.140625" style="1" hidden="1" customWidth="1"/>
    <col min="12" max="16384" width="9.140625" style="1" customWidth="1"/>
  </cols>
  <sheetData>
    <row r="1" spans="7:9" ht="15">
      <c r="G1" s="57" t="s">
        <v>0</v>
      </c>
      <c r="H1" s="57"/>
      <c r="I1" s="57"/>
    </row>
    <row r="2" spans="7:9" ht="15">
      <c r="G2" s="57" t="s">
        <v>119</v>
      </c>
      <c r="H2" s="57"/>
      <c r="I2" s="57"/>
    </row>
    <row r="3" spans="7:9" ht="15">
      <c r="G3" s="2"/>
      <c r="H3" s="2"/>
      <c r="I3" s="2"/>
    </row>
    <row r="4" spans="1:9" ht="32.25" customHeight="1">
      <c r="A4" s="58" t="s">
        <v>118</v>
      </c>
      <c r="B4" s="58"/>
      <c r="C4" s="58"/>
      <c r="D4" s="58"/>
      <c r="E4" s="58"/>
      <c r="F4" s="58"/>
      <c r="G4" s="58"/>
      <c r="H4" s="58"/>
      <c r="I4" s="58"/>
    </row>
    <row r="6" spans="1:7" ht="15">
      <c r="A6" s="59" t="s">
        <v>120</v>
      </c>
      <c r="B6" s="59"/>
      <c r="C6" s="59"/>
      <c r="D6" s="59"/>
      <c r="E6" s="87"/>
      <c r="F6" s="111">
        <f>F9</f>
        <v>25.770000000000003</v>
      </c>
      <c r="G6" s="22" t="s">
        <v>1</v>
      </c>
    </row>
    <row r="7" spans="1:13" ht="23.25" customHeight="1">
      <c r="A7" s="59" t="s">
        <v>121</v>
      </c>
      <c r="B7" s="59"/>
      <c r="C7" s="59"/>
      <c r="D7" s="59"/>
      <c r="E7" s="87"/>
      <c r="F7" s="21">
        <f>F10</f>
        <v>26</v>
      </c>
      <c r="G7" s="22" t="s">
        <v>1</v>
      </c>
      <c r="H7" s="23" t="s">
        <v>2</v>
      </c>
      <c r="I7" s="24">
        <v>4401.6</v>
      </c>
      <c r="M7" s="32"/>
    </row>
    <row r="8" spans="1:9" ht="9.75" customHeight="1" thickBot="1">
      <c r="A8" s="60" t="s">
        <v>3</v>
      </c>
      <c r="B8" s="60"/>
      <c r="C8" s="60"/>
      <c r="D8" s="60"/>
      <c r="E8" s="60"/>
      <c r="F8" s="31"/>
      <c r="H8" s="25"/>
      <c r="I8" s="16"/>
    </row>
    <row r="9" spans="1:9" ht="19.5" customHeight="1" thickBot="1">
      <c r="A9" s="102" t="s">
        <v>122</v>
      </c>
      <c r="B9" s="103"/>
      <c r="C9" s="103"/>
      <c r="D9" s="103"/>
      <c r="E9" s="104"/>
      <c r="F9" s="107">
        <f>F11+F24+F28</f>
        <v>25.770000000000003</v>
      </c>
      <c r="G9" s="160">
        <f>F9*I7</f>
        <v>113429.23200000002</v>
      </c>
      <c r="H9" s="108">
        <f>G9*5</f>
        <v>567146.1600000001</v>
      </c>
      <c r="I9" s="105" t="s">
        <v>4</v>
      </c>
    </row>
    <row r="10" spans="1:12" ht="21" customHeight="1" thickBot="1">
      <c r="A10" s="96" t="s">
        <v>123</v>
      </c>
      <c r="B10" s="97"/>
      <c r="C10" s="97"/>
      <c r="D10" s="97"/>
      <c r="E10" s="98"/>
      <c r="F10" s="109">
        <f>F28+F24+F12</f>
        <v>26</v>
      </c>
      <c r="G10" s="110">
        <f>F10*$I$7</f>
        <v>114441.6</v>
      </c>
      <c r="H10" s="159">
        <f>G10*7</f>
        <v>801091.2000000001</v>
      </c>
      <c r="I10" s="106" t="s">
        <v>4</v>
      </c>
      <c r="J10" s="16"/>
      <c r="K10" s="16"/>
      <c r="L10" s="16"/>
    </row>
    <row r="11" spans="1:12" ht="15.75" customHeight="1">
      <c r="A11" s="88" t="s">
        <v>124</v>
      </c>
      <c r="B11" s="89"/>
      <c r="C11" s="89"/>
      <c r="D11" s="89"/>
      <c r="E11" s="89"/>
      <c r="F11" s="90">
        <f>F13+F15+F16+F17+F23</f>
        <v>17.590000000000003</v>
      </c>
      <c r="G11" s="99">
        <f>F11*I7</f>
        <v>77424.14400000001</v>
      </c>
      <c r="H11" s="100">
        <f>G11*5</f>
        <v>387120.7200000001</v>
      </c>
      <c r="I11" s="101" t="s">
        <v>4</v>
      </c>
      <c r="J11" s="16"/>
      <c r="K11" s="16"/>
      <c r="L11" s="16"/>
    </row>
    <row r="12" spans="1:12" ht="15.75" customHeight="1">
      <c r="A12" s="47" t="s">
        <v>125</v>
      </c>
      <c r="B12" s="48"/>
      <c r="C12" s="48"/>
      <c r="D12" s="48"/>
      <c r="E12" s="48"/>
      <c r="F12" s="33">
        <f>F23+F17+F16+F15+F14</f>
        <v>17.82</v>
      </c>
      <c r="G12" s="36">
        <f>F12*I7</f>
        <v>78436.512</v>
      </c>
      <c r="H12" s="86">
        <f>G12*7</f>
        <v>549055.584</v>
      </c>
      <c r="I12" s="37" t="s">
        <v>4</v>
      </c>
      <c r="J12" s="16"/>
      <c r="K12" s="16"/>
      <c r="L12" s="16"/>
    </row>
    <row r="13" spans="1:12" ht="15.75" customHeight="1">
      <c r="A13" s="44" t="s">
        <v>126</v>
      </c>
      <c r="B13" s="45"/>
      <c r="C13" s="45"/>
      <c r="D13" s="45"/>
      <c r="E13" s="45"/>
      <c r="F13" s="93">
        <v>4.46</v>
      </c>
      <c r="G13" s="91">
        <f aca="true" t="shared" si="0" ref="G13:G25">F13*$I$7</f>
        <v>19631.136000000002</v>
      </c>
      <c r="H13" s="92">
        <f>G13*5</f>
        <v>98155.68000000001</v>
      </c>
      <c r="I13" s="95" t="s">
        <v>4</v>
      </c>
      <c r="J13" s="16"/>
      <c r="K13" s="16"/>
      <c r="L13" s="16"/>
    </row>
    <row r="14" spans="1:12" ht="15.75" customHeight="1">
      <c r="A14" s="44" t="s">
        <v>127</v>
      </c>
      <c r="B14" s="45"/>
      <c r="C14" s="45"/>
      <c r="D14" s="45"/>
      <c r="E14" s="45"/>
      <c r="F14" s="94">
        <v>4.69</v>
      </c>
      <c r="G14" s="91">
        <f>F14*I7</f>
        <v>20643.504000000004</v>
      </c>
      <c r="H14" s="92">
        <f>G14*7</f>
        <v>144504.52800000002</v>
      </c>
      <c r="I14" s="95" t="s">
        <v>4</v>
      </c>
      <c r="J14" s="16"/>
      <c r="K14" s="16"/>
      <c r="L14" s="16"/>
    </row>
    <row r="15" spans="1:12" ht="25.5" customHeight="1">
      <c r="A15" s="49" t="s">
        <v>84</v>
      </c>
      <c r="B15" s="49" t="s">
        <v>6</v>
      </c>
      <c r="C15" s="49" t="s">
        <v>6</v>
      </c>
      <c r="D15" s="49" t="s">
        <v>6</v>
      </c>
      <c r="E15" s="49" t="s">
        <v>6</v>
      </c>
      <c r="F15" s="17">
        <v>1.1</v>
      </c>
      <c r="G15" s="35">
        <f t="shared" si="0"/>
        <v>4841.760000000001</v>
      </c>
      <c r="H15" s="34">
        <f aca="true" t="shared" si="1" ref="H13:H23">G15*12</f>
        <v>58101.12000000001</v>
      </c>
      <c r="I15" s="20" t="s">
        <v>4</v>
      </c>
      <c r="J15" s="16"/>
      <c r="K15" s="16"/>
      <c r="L15" s="16"/>
    </row>
    <row r="16" spans="1:12" ht="25.5" customHeight="1">
      <c r="A16" s="50" t="s">
        <v>5</v>
      </c>
      <c r="B16" s="51"/>
      <c r="C16" s="51"/>
      <c r="D16" s="51"/>
      <c r="E16" s="52"/>
      <c r="F16" s="17">
        <v>2.2</v>
      </c>
      <c r="G16" s="35">
        <f t="shared" si="0"/>
        <v>9683.520000000002</v>
      </c>
      <c r="H16" s="34">
        <f t="shared" si="1"/>
        <v>116202.24000000002</v>
      </c>
      <c r="I16" s="20" t="s">
        <v>4</v>
      </c>
      <c r="J16" s="16"/>
      <c r="K16" s="16"/>
      <c r="L16" s="16"/>
    </row>
    <row r="17" spans="1:12" ht="15.75" customHeight="1">
      <c r="A17" s="63" t="s">
        <v>7</v>
      </c>
      <c r="B17" s="64"/>
      <c r="C17" s="64"/>
      <c r="D17" s="64"/>
      <c r="E17" s="64"/>
      <c r="F17" s="17">
        <f>F18+F19+F20+F21+F22</f>
        <v>6.710000000000001</v>
      </c>
      <c r="G17" s="35">
        <f t="shared" si="0"/>
        <v>29534.736000000004</v>
      </c>
      <c r="H17" s="34">
        <f t="shared" si="1"/>
        <v>354416.83200000005</v>
      </c>
      <c r="I17" s="20" t="s">
        <v>4</v>
      </c>
      <c r="J17" s="16"/>
      <c r="K17" s="16"/>
      <c r="L17" s="16"/>
    </row>
    <row r="18" spans="1:12" ht="16.5" customHeight="1">
      <c r="A18" s="63" t="s">
        <v>86</v>
      </c>
      <c r="B18" s="63"/>
      <c r="C18" s="63"/>
      <c r="D18" s="63"/>
      <c r="E18" s="63"/>
      <c r="F18" s="17">
        <v>1.24</v>
      </c>
      <c r="G18" s="35">
        <f t="shared" si="0"/>
        <v>5457.984</v>
      </c>
      <c r="H18" s="34">
        <f t="shared" si="1"/>
        <v>65495.808000000005</v>
      </c>
      <c r="I18" s="18" t="s">
        <v>4</v>
      </c>
      <c r="J18" s="16"/>
      <c r="K18" s="16"/>
      <c r="L18" s="16"/>
    </row>
    <row r="19" spans="1:9" s="3" customFormat="1" ht="15">
      <c r="A19" s="40" t="s">
        <v>87</v>
      </c>
      <c r="B19" s="40"/>
      <c r="C19" s="40"/>
      <c r="D19" s="40"/>
      <c r="E19" s="40"/>
      <c r="F19" s="38">
        <v>0.25</v>
      </c>
      <c r="G19" s="35">
        <f t="shared" si="0"/>
        <v>1100.4</v>
      </c>
      <c r="H19" s="34">
        <f t="shared" si="1"/>
        <v>13204.800000000001</v>
      </c>
      <c r="I19" s="19" t="s">
        <v>4</v>
      </c>
    </row>
    <row r="20" spans="1:9" s="3" customFormat="1" ht="15">
      <c r="A20" s="49" t="s">
        <v>88</v>
      </c>
      <c r="B20" s="49" t="s">
        <v>10</v>
      </c>
      <c r="C20" s="49" t="s">
        <v>10</v>
      </c>
      <c r="D20" s="49" t="s">
        <v>10</v>
      </c>
      <c r="E20" s="49" t="s">
        <v>10</v>
      </c>
      <c r="F20" s="17">
        <v>0.11</v>
      </c>
      <c r="G20" s="35">
        <f t="shared" si="0"/>
        <v>484.17600000000004</v>
      </c>
      <c r="H20" s="34">
        <f t="shared" si="1"/>
        <v>5810.112000000001</v>
      </c>
      <c r="I20" s="18" t="s">
        <v>4</v>
      </c>
    </row>
    <row r="21" spans="1:9" ht="15">
      <c r="A21" s="46" t="s">
        <v>101</v>
      </c>
      <c r="B21" s="46"/>
      <c r="C21" s="46"/>
      <c r="D21" s="46"/>
      <c r="E21" s="46"/>
      <c r="F21" s="18">
        <v>3.46</v>
      </c>
      <c r="G21" s="35">
        <f t="shared" si="0"/>
        <v>15229.536000000002</v>
      </c>
      <c r="H21" s="34">
        <f t="shared" si="1"/>
        <v>182754.43200000003</v>
      </c>
      <c r="I21" s="18" t="s">
        <v>4</v>
      </c>
    </row>
    <row r="22" spans="1:9" ht="15">
      <c r="A22" s="55" t="s">
        <v>91</v>
      </c>
      <c r="B22" s="56"/>
      <c r="C22" s="56"/>
      <c r="D22" s="56"/>
      <c r="E22" s="56"/>
      <c r="F22" s="17">
        <v>1.65</v>
      </c>
      <c r="G22" s="35">
        <f t="shared" si="0"/>
        <v>7262.64</v>
      </c>
      <c r="H22" s="34">
        <f t="shared" si="1"/>
        <v>87151.68000000001</v>
      </c>
      <c r="I22" s="18" t="s">
        <v>4</v>
      </c>
    </row>
    <row r="23" spans="1:9" ht="15" customHeight="1" thickBot="1">
      <c r="A23" s="139" t="s">
        <v>11</v>
      </c>
      <c r="B23" s="139" t="s">
        <v>12</v>
      </c>
      <c r="C23" s="139" t="s">
        <v>12</v>
      </c>
      <c r="D23" s="139" t="s">
        <v>12</v>
      </c>
      <c r="E23" s="139" t="s">
        <v>12</v>
      </c>
      <c r="F23" s="140">
        <v>3.12</v>
      </c>
      <c r="G23" s="141">
        <f t="shared" si="0"/>
        <v>13732.992000000002</v>
      </c>
      <c r="H23" s="142">
        <f t="shared" si="1"/>
        <v>164795.90400000004</v>
      </c>
      <c r="I23" s="143" t="s">
        <v>4</v>
      </c>
    </row>
    <row r="24" spans="1:9" ht="14.25" customHeight="1" thickBot="1">
      <c r="A24" s="149" t="s">
        <v>90</v>
      </c>
      <c r="B24" s="150"/>
      <c r="C24" s="150"/>
      <c r="D24" s="150"/>
      <c r="E24" s="150"/>
      <c r="F24" s="151">
        <v>5.9</v>
      </c>
      <c r="G24" s="152">
        <f t="shared" si="0"/>
        <v>25969.440000000002</v>
      </c>
      <c r="H24" s="151">
        <f>G24*12</f>
        <v>311633.28</v>
      </c>
      <c r="I24" s="153" t="s">
        <v>4</v>
      </c>
    </row>
    <row r="25" spans="1:9" ht="32.25" customHeight="1">
      <c r="A25" s="144" t="s">
        <v>89</v>
      </c>
      <c r="B25" s="145"/>
      <c r="C25" s="145"/>
      <c r="D25" s="145"/>
      <c r="E25" s="145"/>
      <c r="F25" s="146">
        <v>1.35</v>
      </c>
      <c r="G25" s="147">
        <f t="shared" si="0"/>
        <v>5942.160000000001</v>
      </c>
      <c r="H25" s="146">
        <f>G25*12</f>
        <v>71305.92000000001</v>
      </c>
      <c r="I25" s="148" t="s">
        <v>4</v>
      </c>
    </row>
    <row r="26" spans="1:9" ht="24" customHeight="1">
      <c r="A26" s="61" t="s">
        <v>85</v>
      </c>
      <c r="B26" s="61"/>
      <c r="C26" s="61"/>
      <c r="D26" s="62"/>
      <c r="E26" s="62"/>
      <c r="F26" s="39">
        <v>2.35</v>
      </c>
      <c r="G26" s="35">
        <f>F26*$I$7</f>
        <v>10343.760000000002</v>
      </c>
      <c r="H26" s="17">
        <f>G26*12</f>
        <v>124125.12000000002</v>
      </c>
      <c r="I26" s="20" t="s">
        <v>4</v>
      </c>
    </row>
    <row r="27" spans="1:9" ht="32.25" customHeight="1" thickBot="1">
      <c r="A27" s="154" t="s">
        <v>81</v>
      </c>
      <c r="B27" s="154"/>
      <c r="C27" s="154"/>
      <c r="D27" s="154"/>
      <c r="E27" s="154"/>
      <c r="F27" s="140">
        <v>2.2</v>
      </c>
      <c r="G27" s="141">
        <f>F27*$I$7</f>
        <v>9683.520000000002</v>
      </c>
      <c r="H27" s="140">
        <f>G27*12</f>
        <v>116202.24000000002</v>
      </c>
      <c r="I27" s="143" t="s">
        <v>4</v>
      </c>
    </row>
    <row r="28" spans="1:9" ht="22.5" customHeight="1" thickBot="1">
      <c r="A28" s="155" t="s">
        <v>117</v>
      </c>
      <c r="B28" s="156"/>
      <c r="C28" s="156"/>
      <c r="D28" s="156"/>
      <c r="E28" s="156"/>
      <c r="F28" s="157">
        <v>2.28</v>
      </c>
      <c r="G28" s="152">
        <f>F28*$I$7</f>
        <v>10035.648</v>
      </c>
      <c r="H28" s="158">
        <f>G28*12</f>
        <v>120427.77599999998</v>
      </c>
      <c r="I28" s="153" t="s">
        <v>4</v>
      </c>
    </row>
    <row r="29" ht="14.25" customHeight="1"/>
    <row r="30" ht="15" hidden="1"/>
    <row r="31" spans="1:9" ht="29.25" customHeight="1">
      <c r="A31" s="41" t="s">
        <v>128</v>
      </c>
      <c r="B31" s="41"/>
      <c r="C31" s="41"/>
      <c r="D31" s="41"/>
      <c r="E31" s="41"/>
      <c r="F31" s="41"/>
      <c r="G31" s="41"/>
      <c r="H31" s="41"/>
      <c r="I31" s="41"/>
    </row>
    <row r="32" spans="1:9" ht="25.5" customHeight="1">
      <c r="A32" s="4"/>
      <c r="B32" s="42" t="s">
        <v>13</v>
      </c>
      <c r="C32" s="43"/>
      <c r="D32" s="43"/>
      <c r="E32" s="43"/>
      <c r="F32" s="43" t="s">
        <v>14</v>
      </c>
      <c r="G32" s="53"/>
      <c r="H32" s="53"/>
      <c r="I32" s="54"/>
    </row>
    <row r="33" spans="1:11" ht="17.25" customHeight="1">
      <c r="A33" s="136">
        <v>1</v>
      </c>
      <c r="B33" s="112" t="s">
        <v>129</v>
      </c>
      <c r="C33" s="113"/>
      <c r="D33" s="113"/>
      <c r="E33" s="113"/>
      <c r="F33" s="114"/>
      <c r="G33" s="112" t="s">
        <v>15</v>
      </c>
      <c r="H33" s="113"/>
      <c r="I33" s="113"/>
      <c r="J33" s="113"/>
      <c r="K33" s="114"/>
    </row>
    <row r="34" spans="1:11" ht="15" customHeight="1">
      <c r="A34" s="137"/>
      <c r="B34" s="115"/>
      <c r="C34" s="116"/>
      <c r="D34" s="116"/>
      <c r="E34" s="116"/>
      <c r="F34" s="117"/>
      <c r="G34" s="115"/>
      <c r="H34" s="116"/>
      <c r="I34" s="116"/>
      <c r="J34" s="116"/>
      <c r="K34" s="117"/>
    </row>
    <row r="35" spans="1:11" ht="18" customHeight="1">
      <c r="A35" s="136">
        <v>2</v>
      </c>
      <c r="B35" s="112" t="s">
        <v>130</v>
      </c>
      <c r="C35" s="113"/>
      <c r="D35" s="113"/>
      <c r="E35" s="113"/>
      <c r="F35" s="114"/>
      <c r="G35" s="130" t="s">
        <v>131</v>
      </c>
      <c r="H35" s="131"/>
      <c r="I35" s="131"/>
      <c r="J35" s="131"/>
      <c r="K35" s="132"/>
    </row>
    <row r="36" spans="1:11" ht="11.25" customHeight="1">
      <c r="A36" s="137"/>
      <c r="B36" s="115"/>
      <c r="C36" s="116"/>
      <c r="D36" s="116"/>
      <c r="E36" s="116"/>
      <c r="F36" s="117"/>
      <c r="G36" s="133"/>
      <c r="H36" s="134"/>
      <c r="I36" s="134"/>
      <c r="J36" s="134"/>
      <c r="K36" s="135"/>
    </row>
    <row r="37" spans="1:11" ht="18" customHeight="1">
      <c r="A37" s="136">
        <v>3</v>
      </c>
      <c r="B37" s="124" t="s">
        <v>132</v>
      </c>
      <c r="C37" s="125"/>
      <c r="D37" s="125"/>
      <c r="E37" s="125"/>
      <c r="F37" s="126"/>
      <c r="G37" s="130" t="s">
        <v>131</v>
      </c>
      <c r="H37" s="131"/>
      <c r="I37" s="131"/>
      <c r="J37" s="131"/>
      <c r="K37" s="132"/>
    </row>
    <row r="38" spans="1:11" ht="14.25" customHeight="1">
      <c r="A38" s="137"/>
      <c r="B38" s="127"/>
      <c r="C38" s="128"/>
      <c r="D38" s="128"/>
      <c r="E38" s="128"/>
      <c r="F38" s="129"/>
      <c r="G38" s="133"/>
      <c r="H38" s="134"/>
      <c r="I38" s="134"/>
      <c r="J38" s="134"/>
      <c r="K38" s="135"/>
    </row>
    <row r="39" spans="1:11" ht="20.25" customHeight="1">
      <c r="A39" s="136">
        <v>4</v>
      </c>
      <c r="B39" s="124" t="s">
        <v>133</v>
      </c>
      <c r="C39" s="125"/>
      <c r="D39" s="125"/>
      <c r="E39" s="125"/>
      <c r="F39" s="126"/>
      <c r="G39" s="130" t="s">
        <v>15</v>
      </c>
      <c r="H39" s="131"/>
      <c r="I39" s="131"/>
      <c r="J39" s="131"/>
      <c r="K39" s="132"/>
    </row>
    <row r="40" spans="1:11" ht="9" customHeight="1">
      <c r="A40" s="137"/>
      <c r="B40" s="127"/>
      <c r="C40" s="128"/>
      <c r="D40" s="128"/>
      <c r="E40" s="128"/>
      <c r="F40" s="129"/>
      <c r="G40" s="133"/>
      <c r="H40" s="134"/>
      <c r="I40" s="134"/>
      <c r="J40" s="134"/>
      <c r="K40" s="135"/>
    </row>
    <row r="41" spans="1:11" ht="15">
      <c r="A41" s="136">
        <v>5</v>
      </c>
      <c r="B41" s="124" t="s">
        <v>134</v>
      </c>
      <c r="C41" s="125"/>
      <c r="D41" s="125"/>
      <c r="E41" s="125"/>
      <c r="F41" s="126"/>
      <c r="G41" s="130" t="s">
        <v>131</v>
      </c>
      <c r="H41" s="131"/>
      <c r="I41" s="131"/>
      <c r="J41" s="131"/>
      <c r="K41" s="132"/>
    </row>
    <row r="42" spans="1:11" ht="15">
      <c r="A42" s="137"/>
      <c r="B42" s="127"/>
      <c r="C42" s="128"/>
      <c r="D42" s="128"/>
      <c r="E42" s="128"/>
      <c r="F42" s="129"/>
      <c r="G42" s="133"/>
      <c r="H42" s="134"/>
      <c r="I42" s="134"/>
      <c r="J42" s="134"/>
      <c r="K42" s="135"/>
    </row>
    <row r="43" spans="1:11" ht="15">
      <c r="A43" s="138">
        <v>6</v>
      </c>
      <c r="B43" s="124" t="s">
        <v>135</v>
      </c>
      <c r="C43" s="125"/>
      <c r="D43" s="125"/>
      <c r="E43" s="125"/>
      <c r="F43" s="126"/>
      <c r="G43" s="130" t="s">
        <v>131</v>
      </c>
      <c r="H43" s="131"/>
      <c r="I43" s="131"/>
      <c r="J43" s="131"/>
      <c r="K43" s="132"/>
    </row>
    <row r="44" spans="1:11" ht="15">
      <c r="A44" s="137"/>
      <c r="B44" s="127"/>
      <c r="C44" s="128"/>
      <c r="D44" s="128"/>
      <c r="E44" s="128"/>
      <c r="F44" s="129"/>
      <c r="G44" s="133"/>
      <c r="H44" s="134"/>
      <c r="I44" s="134"/>
      <c r="J44" s="134"/>
      <c r="K44" s="135"/>
    </row>
    <row r="45" spans="1:11" ht="15">
      <c r="A45" s="136">
        <v>7</v>
      </c>
      <c r="B45" s="118" t="s">
        <v>136</v>
      </c>
      <c r="C45" s="119"/>
      <c r="D45" s="119"/>
      <c r="E45" s="119"/>
      <c r="F45" s="120"/>
      <c r="G45" s="130" t="s">
        <v>131</v>
      </c>
      <c r="H45" s="131"/>
      <c r="I45" s="131"/>
      <c r="J45" s="131"/>
      <c r="K45" s="132"/>
    </row>
    <row r="46" spans="1:11" ht="15">
      <c r="A46" s="137"/>
      <c r="B46" s="121"/>
      <c r="C46" s="122"/>
      <c r="D46" s="122"/>
      <c r="E46" s="122"/>
      <c r="F46" s="123"/>
      <c r="G46" s="133"/>
      <c r="H46" s="134"/>
      <c r="I46" s="134"/>
      <c r="J46" s="134"/>
      <c r="K46" s="135"/>
    </row>
    <row r="47" spans="1:11" ht="15">
      <c r="A47" s="136">
        <v>8</v>
      </c>
      <c r="B47" s="124" t="s">
        <v>137</v>
      </c>
      <c r="C47" s="125"/>
      <c r="D47" s="125"/>
      <c r="E47" s="125"/>
      <c r="F47" s="126"/>
      <c r="G47" s="130" t="s">
        <v>131</v>
      </c>
      <c r="H47" s="131"/>
      <c r="I47" s="131"/>
      <c r="J47" s="131"/>
      <c r="K47" s="132"/>
    </row>
    <row r="48" spans="1:11" ht="15">
      <c r="A48" s="137"/>
      <c r="B48" s="127"/>
      <c r="C48" s="128"/>
      <c r="D48" s="128"/>
      <c r="E48" s="128"/>
      <c r="F48" s="129"/>
      <c r="G48" s="133"/>
      <c r="H48" s="134"/>
      <c r="I48" s="134"/>
      <c r="J48" s="134"/>
      <c r="K48" s="135"/>
    </row>
  </sheetData>
  <sheetProtection/>
  <mergeCells count="54">
    <mergeCell ref="A45:A46"/>
    <mergeCell ref="A47:A48"/>
    <mergeCell ref="B45:F46"/>
    <mergeCell ref="G45:K46"/>
    <mergeCell ref="B47:F48"/>
    <mergeCell ref="G47:K48"/>
    <mergeCell ref="A33:A34"/>
    <mergeCell ref="A35:A36"/>
    <mergeCell ref="A37:A38"/>
    <mergeCell ref="A39:A40"/>
    <mergeCell ref="A41:A42"/>
    <mergeCell ref="A43:A44"/>
    <mergeCell ref="B39:F40"/>
    <mergeCell ref="G39:K40"/>
    <mergeCell ref="B41:F42"/>
    <mergeCell ref="G41:K42"/>
    <mergeCell ref="B43:F44"/>
    <mergeCell ref="G43:K44"/>
    <mergeCell ref="A11:E11"/>
    <mergeCell ref="A12:E12"/>
    <mergeCell ref="A6:E6"/>
    <mergeCell ref="A7:E7"/>
    <mergeCell ref="A9:E9"/>
    <mergeCell ref="B33:F34"/>
    <mergeCell ref="A24:E24"/>
    <mergeCell ref="A18:E18"/>
    <mergeCell ref="A31:I31"/>
    <mergeCell ref="A14:E14"/>
    <mergeCell ref="G33:K34"/>
    <mergeCell ref="B35:F36"/>
    <mergeCell ref="G35:K36"/>
    <mergeCell ref="B37:F38"/>
    <mergeCell ref="G1:I1"/>
    <mergeCell ref="G2:I2"/>
    <mergeCell ref="A4:I4"/>
    <mergeCell ref="A8:E8"/>
    <mergeCell ref="A20:E20"/>
    <mergeCell ref="A26:E26"/>
    <mergeCell ref="A17:E17"/>
    <mergeCell ref="G37:K38"/>
    <mergeCell ref="A15:E15"/>
    <mergeCell ref="A16:E16"/>
    <mergeCell ref="F32:I32"/>
    <mergeCell ref="A10:E10"/>
    <mergeCell ref="A23:E23"/>
    <mergeCell ref="A22:E22"/>
    <mergeCell ref="A21:E21"/>
    <mergeCell ref="A13:E13"/>
    <mergeCell ref="A27:E27"/>
    <mergeCell ref="A25:E25"/>
    <mergeCell ref="A19:E19"/>
    <mergeCell ref="A28:E28"/>
    <mergeCell ref="B32:E32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95" r:id="rId1"/>
  <ignoredErrors>
    <ignoredError sqref="H11:H13 H10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9">
      <selection activeCell="B17" sqref="B17:C17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82" t="s">
        <v>16</v>
      </c>
      <c r="B1" s="82"/>
      <c r="C1" s="82"/>
      <c r="D1" s="5"/>
      <c r="E1" s="5"/>
      <c r="F1" s="5"/>
      <c r="G1" s="5"/>
      <c r="H1" s="5"/>
      <c r="I1" s="5"/>
    </row>
    <row r="2" spans="1:3" ht="17.25" customHeight="1">
      <c r="A2" s="83" t="s">
        <v>17</v>
      </c>
      <c r="B2" s="83"/>
      <c r="C2" s="83"/>
    </row>
    <row r="3" spans="1:3" ht="15" customHeight="1">
      <c r="A3" s="85" t="s">
        <v>83</v>
      </c>
      <c r="B3" s="85"/>
      <c r="C3" s="85"/>
    </row>
    <row r="4" spans="1:3" s="7" customFormat="1" ht="16.5" customHeight="1">
      <c r="A4" s="84" t="s">
        <v>18</v>
      </c>
      <c r="B4" s="84"/>
      <c r="C4" s="84"/>
    </row>
    <row r="5" spans="2:3" s="7" customFormat="1" ht="17.25" customHeight="1">
      <c r="B5" s="74" t="s">
        <v>19</v>
      </c>
      <c r="C5" s="74"/>
    </row>
    <row r="6" spans="2:3" s="7" customFormat="1" ht="18" customHeight="1">
      <c r="B6" s="84" t="s">
        <v>20</v>
      </c>
      <c r="C6" s="84"/>
    </row>
    <row r="7" spans="2:3" s="7" customFormat="1" ht="16.5" customHeight="1">
      <c r="B7" s="74" t="s">
        <v>21</v>
      </c>
      <c r="C7" s="74"/>
    </row>
    <row r="8" spans="2:3" s="7" customFormat="1" ht="17.25" customHeight="1">
      <c r="B8" s="74" t="s">
        <v>22</v>
      </c>
      <c r="C8" s="74"/>
    </row>
    <row r="9" spans="2:3" s="7" customFormat="1" ht="19.5" customHeight="1">
      <c r="B9" s="74" t="s">
        <v>23</v>
      </c>
      <c r="C9" s="74"/>
    </row>
    <row r="10" spans="2:3" s="7" customFormat="1" ht="17.25" customHeight="1">
      <c r="B10" s="74" t="s">
        <v>24</v>
      </c>
      <c r="C10" s="74"/>
    </row>
    <row r="11" spans="2:3" s="7" customFormat="1" ht="18.75" customHeight="1">
      <c r="B11" s="74" t="s">
        <v>25</v>
      </c>
      <c r="C11" s="74"/>
    </row>
    <row r="12" spans="1:3" s="7" customFormat="1" ht="4.5" customHeight="1" thickBot="1">
      <c r="A12" s="8"/>
      <c r="B12" s="8"/>
      <c r="C12" s="8"/>
    </row>
    <row r="13" spans="1:3" ht="16.5" customHeight="1">
      <c r="A13" s="27" t="s">
        <v>26</v>
      </c>
      <c r="B13" s="75" t="s">
        <v>27</v>
      </c>
      <c r="C13" s="76"/>
    </row>
    <row r="14" spans="1:3" ht="15.75">
      <c r="A14" s="9" t="s">
        <v>28</v>
      </c>
      <c r="B14" s="77"/>
      <c r="C14" s="78"/>
    </row>
    <row r="15" spans="1:3" ht="47.25" customHeight="1">
      <c r="A15" s="9">
        <v>1</v>
      </c>
      <c r="B15" s="65" t="s">
        <v>33</v>
      </c>
      <c r="C15" s="66"/>
    </row>
    <row r="16" spans="1:3" ht="35.25" customHeight="1">
      <c r="A16" s="28">
        <v>2</v>
      </c>
      <c r="B16" s="65" t="s">
        <v>30</v>
      </c>
      <c r="C16" s="66"/>
    </row>
    <row r="17" spans="1:3" ht="23.25" customHeight="1">
      <c r="A17" s="28">
        <v>3</v>
      </c>
      <c r="B17" s="72" t="s">
        <v>111</v>
      </c>
      <c r="C17" s="79"/>
    </row>
    <row r="18" spans="1:3" ht="18" customHeight="1">
      <c r="A18" s="9">
        <v>4</v>
      </c>
      <c r="B18" s="72" t="s">
        <v>112</v>
      </c>
      <c r="C18" s="79"/>
    </row>
    <row r="19" spans="1:3" ht="25.5" customHeight="1">
      <c r="A19" s="28">
        <v>5</v>
      </c>
      <c r="B19" s="65" t="s">
        <v>109</v>
      </c>
      <c r="C19" s="66"/>
    </row>
    <row r="20" spans="1:3" ht="30" customHeight="1">
      <c r="A20" s="28">
        <v>6</v>
      </c>
      <c r="B20" s="65" t="s">
        <v>31</v>
      </c>
      <c r="C20" s="66"/>
    </row>
    <row r="21" spans="1:3" ht="23.25" customHeight="1">
      <c r="A21" s="9">
        <v>7</v>
      </c>
      <c r="B21" s="65" t="s">
        <v>32</v>
      </c>
      <c r="C21" s="66"/>
    </row>
    <row r="22" spans="1:3" ht="21" customHeight="1">
      <c r="A22" s="28">
        <v>8</v>
      </c>
      <c r="B22" s="80" t="s">
        <v>113</v>
      </c>
      <c r="C22" s="81"/>
    </row>
    <row r="23" spans="1:3" ht="33" customHeight="1">
      <c r="A23" s="28">
        <v>9</v>
      </c>
      <c r="B23" s="65" t="s">
        <v>34</v>
      </c>
      <c r="C23" s="66"/>
    </row>
    <row r="24" spans="1:3" ht="33" customHeight="1">
      <c r="A24" s="9">
        <v>10</v>
      </c>
      <c r="B24" s="72" t="s">
        <v>116</v>
      </c>
      <c r="C24" s="79"/>
    </row>
    <row r="25" spans="1:3" ht="49.5" customHeight="1">
      <c r="A25" s="28">
        <v>11</v>
      </c>
      <c r="B25" s="65" t="s">
        <v>35</v>
      </c>
      <c r="C25" s="66"/>
    </row>
    <row r="26" spans="1:3" ht="34.5" customHeight="1">
      <c r="A26" s="28">
        <v>12</v>
      </c>
      <c r="B26" s="65" t="s">
        <v>36</v>
      </c>
      <c r="C26" s="66"/>
    </row>
    <row r="27" spans="1:3" ht="52.5" customHeight="1">
      <c r="A27" s="9">
        <v>13</v>
      </c>
      <c r="B27" s="65" t="s">
        <v>37</v>
      </c>
      <c r="C27" s="66"/>
    </row>
    <row r="28" spans="1:3" ht="38.25" customHeight="1">
      <c r="A28" s="28">
        <v>14</v>
      </c>
      <c r="B28" s="65" t="s">
        <v>38</v>
      </c>
      <c r="C28" s="66"/>
    </row>
    <row r="29" spans="1:3" ht="38.25" customHeight="1">
      <c r="A29" s="28">
        <v>15</v>
      </c>
      <c r="B29" s="65" t="s">
        <v>39</v>
      </c>
      <c r="C29" s="66"/>
    </row>
    <row r="30" spans="1:3" ht="38.25" customHeight="1">
      <c r="A30" s="9">
        <v>16</v>
      </c>
      <c r="B30" s="72" t="s">
        <v>114</v>
      </c>
      <c r="C30" s="73"/>
    </row>
    <row r="31" spans="1:3" ht="38.25" customHeight="1">
      <c r="A31" s="28">
        <v>17</v>
      </c>
      <c r="B31" s="72" t="s">
        <v>110</v>
      </c>
      <c r="C31" s="79"/>
    </row>
    <row r="32" spans="1:6" ht="38.25" customHeight="1">
      <c r="A32" s="28">
        <v>18</v>
      </c>
      <c r="B32" s="65" t="s">
        <v>29</v>
      </c>
      <c r="C32" s="66"/>
      <c r="E32" s="8"/>
      <c r="F32" s="8"/>
    </row>
    <row r="33" spans="1:3" ht="39" customHeight="1">
      <c r="A33" s="9">
        <v>19</v>
      </c>
      <c r="B33" s="65" t="s">
        <v>40</v>
      </c>
      <c r="C33" s="66"/>
    </row>
    <row r="34" spans="1:3" s="10" customFormat="1" ht="36.75" customHeight="1">
      <c r="A34" s="67">
        <v>20</v>
      </c>
      <c r="B34" s="65" t="s">
        <v>41</v>
      </c>
      <c r="C34" s="66"/>
    </row>
    <row r="35" spans="1:3" s="10" customFormat="1" ht="15.75">
      <c r="A35" s="68"/>
      <c r="B35" s="70"/>
      <c r="C35" s="29" t="s">
        <v>42</v>
      </c>
    </row>
    <row r="36" spans="1:3" s="10" customFormat="1" ht="15.75">
      <c r="A36" s="68"/>
      <c r="B36" s="70"/>
      <c r="C36" s="29" t="s">
        <v>43</v>
      </c>
    </row>
    <row r="37" spans="1:3" s="10" customFormat="1" ht="35.25" customHeight="1">
      <c r="A37" s="68"/>
      <c r="B37" s="70"/>
      <c r="C37" s="29" t="s">
        <v>44</v>
      </c>
    </row>
    <row r="38" spans="1:3" s="10" customFormat="1" ht="31.5">
      <c r="A38" s="68"/>
      <c r="B38" s="70"/>
      <c r="C38" s="29" t="s">
        <v>45</v>
      </c>
    </row>
    <row r="39" spans="1:3" s="10" customFormat="1" ht="32.25" customHeight="1">
      <c r="A39" s="68"/>
      <c r="B39" s="70"/>
      <c r="C39" s="29" t="s">
        <v>46</v>
      </c>
    </row>
    <row r="40" spans="1:3" s="10" customFormat="1" ht="52.5" customHeight="1">
      <c r="A40" s="68"/>
      <c r="B40" s="70"/>
      <c r="C40" s="29" t="s">
        <v>47</v>
      </c>
    </row>
    <row r="41" spans="1:3" s="10" customFormat="1" ht="48" thickBot="1">
      <c r="A41" s="69"/>
      <c r="B41" s="71"/>
      <c r="C41" s="30" t="s">
        <v>48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A1:C1"/>
    <mergeCell ref="A2:C2"/>
    <mergeCell ref="A4:C4"/>
    <mergeCell ref="B5:C5"/>
    <mergeCell ref="B6:C6"/>
    <mergeCell ref="B9:C9"/>
    <mergeCell ref="A3:C3"/>
    <mergeCell ref="B7:C7"/>
    <mergeCell ref="B8:C8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B32:C32"/>
    <mergeCell ref="B16:C16"/>
    <mergeCell ref="B19:C19"/>
    <mergeCell ref="B20:C20"/>
    <mergeCell ref="B21:C21"/>
    <mergeCell ref="B15:C15"/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7"/>
  <sheetViews>
    <sheetView zoomScalePageLayoutView="0" workbookViewId="0" topLeftCell="A31">
      <selection activeCell="A8" sqref="A8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49</v>
      </c>
    </row>
    <row r="2" s="13" customFormat="1" ht="15.75">
      <c r="A2" s="12" t="s">
        <v>80</v>
      </c>
    </row>
    <row r="3" s="13" customFormat="1" ht="19.5">
      <c r="A3" s="15" t="s">
        <v>7</v>
      </c>
    </row>
    <row r="4" ht="15.75">
      <c r="A4" s="14" t="s">
        <v>50</v>
      </c>
    </row>
    <row r="5" ht="15.75">
      <c r="A5" s="14" t="s">
        <v>51</v>
      </c>
    </row>
    <row r="6" ht="15.75">
      <c r="A6" s="14" t="s">
        <v>94</v>
      </c>
    </row>
    <row r="7" ht="15.75">
      <c r="A7" s="14" t="s">
        <v>52</v>
      </c>
    </row>
    <row r="8" ht="15.75">
      <c r="A8" s="14" t="s">
        <v>53</v>
      </c>
    </row>
    <row r="9" ht="15.75">
      <c r="A9" s="14" t="s">
        <v>8</v>
      </c>
    </row>
    <row r="10" ht="15.75">
      <c r="A10" s="14" t="s">
        <v>9</v>
      </c>
    </row>
    <row r="11" ht="15.75">
      <c r="A11" s="14" t="s">
        <v>54</v>
      </c>
    </row>
    <row r="12" ht="15.75">
      <c r="A12" s="14" t="s">
        <v>95</v>
      </c>
    </row>
    <row r="13" ht="19.5">
      <c r="A13" s="15" t="s">
        <v>55</v>
      </c>
    </row>
    <row r="14" ht="15.75">
      <c r="A14" s="14" t="s">
        <v>5</v>
      </c>
    </row>
    <row r="15" ht="15.75">
      <c r="A15" s="12" t="s">
        <v>77</v>
      </c>
    </row>
    <row r="16" ht="15.75">
      <c r="A16" s="14" t="s">
        <v>56</v>
      </c>
    </row>
    <row r="17" ht="15.75">
      <c r="A17" s="14" t="s">
        <v>92</v>
      </c>
    </row>
    <row r="18" ht="15.75">
      <c r="A18" s="14" t="s">
        <v>57</v>
      </c>
    </row>
    <row r="19" ht="15.75">
      <c r="A19" s="12" t="s">
        <v>78</v>
      </c>
    </row>
    <row r="20" ht="15.75">
      <c r="A20" s="26" t="s">
        <v>107</v>
      </c>
    </row>
    <row r="21" ht="15.75">
      <c r="A21" s="26" t="s">
        <v>108</v>
      </c>
    </row>
    <row r="22" ht="15.75">
      <c r="A22" s="14" t="s">
        <v>104</v>
      </c>
    </row>
    <row r="23" ht="15.75">
      <c r="A23" s="12" t="s">
        <v>79</v>
      </c>
    </row>
    <row r="24" ht="15.75">
      <c r="A24" s="14" t="s">
        <v>105</v>
      </c>
    </row>
    <row r="25" ht="15.75">
      <c r="A25" s="14" t="s">
        <v>115</v>
      </c>
    </row>
    <row r="26" ht="15.75">
      <c r="A26" s="14" t="s">
        <v>93</v>
      </c>
    </row>
    <row r="27" ht="19.5">
      <c r="A27" s="15" t="s">
        <v>82</v>
      </c>
    </row>
    <row r="28" ht="15.75">
      <c r="A28" s="12" t="s">
        <v>77</v>
      </c>
    </row>
    <row r="29" ht="15.75">
      <c r="A29" s="14" t="s">
        <v>58</v>
      </c>
    </row>
    <row r="30" ht="15.75">
      <c r="A30" s="14" t="s">
        <v>59</v>
      </c>
    </row>
    <row r="31" ht="15.75">
      <c r="A31" s="14" t="s">
        <v>60</v>
      </c>
    </row>
    <row r="32" ht="15.75">
      <c r="A32" s="14" t="s">
        <v>61</v>
      </c>
    </row>
    <row r="33" ht="15.75">
      <c r="A33" s="14" t="s">
        <v>102</v>
      </c>
    </row>
    <row r="34" ht="15.75">
      <c r="A34" s="14" t="s">
        <v>103</v>
      </c>
    </row>
    <row r="35" ht="15.75">
      <c r="A35" s="14" t="s">
        <v>62</v>
      </c>
    </row>
    <row r="36" ht="15.75">
      <c r="A36" s="14" t="s">
        <v>63</v>
      </c>
    </row>
    <row r="37" ht="15.75">
      <c r="A37" s="14" t="s">
        <v>64</v>
      </c>
    </row>
    <row r="38" ht="15.75">
      <c r="A38" s="12" t="s">
        <v>79</v>
      </c>
    </row>
    <row r="39" ht="15.75">
      <c r="A39" s="14" t="s">
        <v>65</v>
      </c>
    </row>
    <row r="40" ht="15.75">
      <c r="A40" s="14" t="s">
        <v>66</v>
      </c>
    </row>
    <row r="41" ht="15.75">
      <c r="A41" s="14" t="s">
        <v>67</v>
      </c>
    </row>
    <row r="42" ht="15.75">
      <c r="A42" s="14" t="s">
        <v>68</v>
      </c>
    </row>
    <row r="43" ht="15.75">
      <c r="A43" s="14" t="s">
        <v>69</v>
      </c>
    </row>
    <row r="44" ht="15.75">
      <c r="A44" s="12" t="s">
        <v>78</v>
      </c>
    </row>
    <row r="45" ht="15.75">
      <c r="A45" s="14" t="s">
        <v>70</v>
      </c>
    </row>
    <row r="46" ht="15.75">
      <c r="A46" s="14" t="s">
        <v>100</v>
      </c>
    </row>
    <row r="47" ht="33.75" customHeight="1">
      <c r="A47" s="14" t="s">
        <v>71</v>
      </c>
    </row>
    <row r="48" ht="15.75">
      <c r="A48" s="14" t="s">
        <v>72</v>
      </c>
    </row>
    <row r="49" ht="15.75">
      <c r="A49" s="14" t="s">
        <v>73</v>
      </c>
    </row>
    <row r="50" ht="15.75">
      <c r="A50" s="14" t="s">
        <v>96</v>
      </c>
    </row>
    <row r="51" ht="15.75">
      <c r="A51" s="14" t="s">
        <v>74</v>
      </c>
    </row>
    <row r="52" ht="31.5">
      <c r="A52" s="14" t="s">
        <v>98</v>
      </c>
    </row>
    <row r="53" ht="31.5">
      <c r="A53" s="14" t="s">
        <v>106</v>
      </c>
    </row>
    <row r="54" ht="15.75">
      <c r="A54" s="14" t="s">
        <v>99</v>
      </c>
    </row>
    <row r="55" ht="15.75">
      <c r="A55" s="14" t="s">
        <v>75</v>
      </c>
    </row>
    <row r="56" ht="31.5">
      <c r="A56" s="14" t="s">
        <v>97</v>
      </c>
    </row>
    <row r="57" ht="15.75">
      <c r="A57" s="14" t="s">
        <v>76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2021-04-19T04:10:15Z</cp:lastPrinted>
  <dcterms:created xsi:type="dcterms:W3CDTF">2016-04-10T12:47:46Z</dcterms:created>
  <dcterms:modified xsi:type="dcterms:W3CDTF">2021-04-19T04:10:20Z</dcterms:modified>
  <cp:category/>
  <cp:version/>
  <cp:contentType/>
  <cp:contentStatus/>
</cp:coreProperties>
</file>